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\Downloads\"/>
    </mc:Choice>
  </mc:AlternateContent>
  <bookViews>
    <workbookView xWindow="0" yWindow="0" windowWidth="28800" windowHeight="13635"/>
  </bookViews>
  <sheets>
    <sheet name="DBH-BKL" sheetId="1" r:id="rId1"/>
    <sheet name="Heimteam" sheetId="2" r:id="rId2"/>
    <sheet name="Gastteam" sheetId="3" r:id="rId3"/>
    <sheet name="Spieltag" sheetId="4" r:id="rId4"/>
  </sheets>
  <externalReferences>
    <externalReference r:id="rId5"/>
  </externalReferences>
  <definedNames>
    <definedName name="_xlnm.Print_Area" localSheetId="0">'DBH-BKL'!$A$1:$R$60</definedName>
    <definedName name="Gast" localSheetId="3">[1]Gastteam!$B$2:$B$14</definedName>
    <definedName name="Gast">Gastteam!$B$2:$B$14</definedName>
    <definedName name="Heim" localSheetId="0">Heimteam!$A$2:$B$14</definedName>
    <definedName name="Heim">Heimteam!$A$2:$B$14</definedName>
    <definedName name="Heim2">Heimteam!$A$2:$B$14</definedName>
    <definedName name="Heim3" localSheetId="3">[1]Heimteam!$B$2:$B$14</definedName>
    <definedName name="Heim3">Heimteam!$B$2:$B$14</definedName>
    <definedName name="Name">Heimteam!$B$2:$B$15</definedName>
  </definedNames>
  <calcPr calcId="152511"/>
</workbook>
</file>

<file path=xl/calcChain.xml><?xml version="1.0" encoding="utf-8"?>
<calcChain xmlns="http://schemas.openxmlformats.org/spreadsheetml/2006/main">
  <c r="R37" i="1" l="1"/>
  <c r="P37" i="1"/>
  <c r="N37" i="1"/>
  <c r="L37" i="1"/>
  <c r="A53" i="1"/>
  <c r="A52" i="1"/>
  <c r="A51" i="1"/>
  <c r="A50" i="1"/>
  <c r="A49" i="1"/>
  <c r="A48" i="1"/>
  <c r="A45" i="1"/>
  <c r="A44" i="1"/>
  <c r="A43" i="1"/>
  <c r="A42" i="1"/>
  <c r="A41" i="1"/>
  <c r="A40" i="1"/>
  <c r="M12" i="1"/>
  <c r="E12" i="1"/>
  <c r="I10" i="1"/>
  <c r="C10" i="1"/>
  <c r="O8" i="1"/>
  <c r="H8" i="1"/>
  <c r="E8" i="1"/>
  <c r="R27" i="1"/>
  <c r="H28" i="1"/>
  <c r="H29" i="1"/>
  <c r="H30" i="1"/>
  <c r="H27" i="1"/>
  <c r="C28" i="1"/>
  <c r="C29" i="1"/>
  <c r="C30" i="1"/>
  <c r="C27" i="1"/>
  <c r="H16" i="1"/>
  <c r="H17" i="1"/>
  <c r="H18" i="1"/>
  <c r="H15" i="1"/>
  <c r="C16" i="1"/>
  <c r="C17" i="1"/>
  <c r="C18" i="1"/>
  <c r="C15" i="1"/>
  <c r="P33" i="1"/>
  <c r="R35" i="1"/>
  <c r="P35" i="1"/>
  <c r="R33" i="1"/>
  <c r="P23" i="1"/>
  <c r="R23" i="1"/>
  <c r="R21" i="1"/>
  <c r="P21" i="1"/>
  <c r="P28" i="1"/>
  <c r="R28" i="1"/>
  <c r="P29" i="1"/>
  <c r="R29" i="1"/>
  <c r="P30" i="1"/>
  <c r="R30" i="1"/>
  <c r="P16" i="1"/>
  <c r="R16" i="1"/>
  <c r="P17" i="1"/>
  <c r="R17" i="1"/>
  <c r="P18" i="1"/>
  <c r="R18" i="1"/>
  <c r="P27" i="1"/>
  <c r="R15" i="1"/>
  <c r="P15" i="1"/>
</calcChain>
</file>

<file path=xl/sharedStrings.xml><?xml version="1.0" encoding="utf-8"?>
<sst xmlns="http://schemas.openxmlformats.org/spreadsheetml/2006/main" count="160" uniqueCount="72">
  <si>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</si>
  <si>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</si>
  <si>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</si>
  <si>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</si>
  <si>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</si>
  <si>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</si>
  <si>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</si>
  <si>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</si>
  <si>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</si>
  <si>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</si>
  <si>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</si>
  <si>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</si>
  <si>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</si>
  <si>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</si>
  <si>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</si>
  <si>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</si>
  <si>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</si>
  <si>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</si>
  <si>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</si>
  <si>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</si>
  <si>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</si>
  <si>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</si>
  <si>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</si>
  <si>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</si>
  <si>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</si>
  <si>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</si>
  <si>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</si>
  <si>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</si>
  <si>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</si>
  <si>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</si>
  <si>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</rPr>
      <t xml:space="preserve">Bemerkungen :                              </t>
    </r>
    <r>
      <rPr>
        <sz val="8"/>
        <color indexed="8"/>
        <rFont val="Arial1"/>
      </rPr>
      <t>(Weitere Eintragungen ggf.auf der Rückseite beide Kapitäne Zeichnen gegen)</t>
    </r>
  </si>
  <si>
    <t>AW-S</t>
  </si>
  <si>
    <t>D B H   -   Kreisliga</t>
  </si>
  <si>
    <t xml:space="preserve"> Vereins-Nr.:</t>
  </si>
  <si>
    <t>Klaus</t>
  </si>
  <si>
    <t>OL</t>
  </si>
  <si>
    <t>Vor/Nachname</t>
  </si>
  <si>
    <t>Spielberichtsformular 2020/2021 für 4er-Teams</t>
  </si>
  <si>
    <t>Bitte die Corona Regeln der Niedersächsichen Landesregierung beachten !</t>
  </si>
  <si>
    <r>
      <t>Nach Spielende ist der Spielberichtsbogen von beiden Teamkapitänen zu
unterzeichnen und vom Gastgeber</t>
    </r>
    <r>
      <rPr>
        <b/>
        <sz val="10"/>
        <color indexed="8"/>
        <rFont val="Arial1"/>
      </rPr>
      <t xml:space="preserve"> spätestens bis 18:00 Uhr des folgenden Tages </t>
    </r>
    <r>
      <rPr>
        <sz val="10"/>
        <color indexed="8"/>
        <rFont val="Arial1"/>
      </rPr>
      <t xml:space="preserve">an den DBH-Sportwart per </t>
    </r>
    <r>
      <rPr>
        <b/>
        <sz val="10"/>
        <color indexed="8"/>
        <rFont val="Arial1"/>
      </rPr>
      <t>Mail/Whatsapp</t>
    </r>
    <r>
      <rPr>
        <sz val="10"/>
        <color indexed="8"/>
        <rFont val="Arial1"/>
      </rPr>
      <t xml:space="preserve"> zu senden und in den  Online Liga Manager einzutragen. Die Originale</t>
    </r>
    <r>
      <rPr>
        <b/>
        <sz val="10"/>
        <color indexed="8"/>
        <rFont val="Arial1"/>
      </rPr>
      <t xml:space="preserve"> nur auf Verlangen</t>
    </r>
    <r>
      <rPr>
        <sz val="10"/>
        <color indexed="8"/>
        <rFont val="Arial1"/>
      </rPr>
      <t xml:space="preserve"> dem Sportwart per Post zu senden.                                                                                                                                                                        sportwart@dbhev.deTEL: 01789811716
</t>
    </r>
  </si>
  <si>
    <r>
      <rPr>
        <b/>
        <sz val="10"/>
        <color indexed="8"/>
        <rFont val="Arial1"/>
      </rPr>
      <t>Unterschrift Gastgeber :</t>
    </r>
    <r>
      <rPr>
        <sz val="10"/>
        <color indexed="8"/>
        <rFont val="Arial1"/>
      </rPr>
      <t>____________________________</t>
    </r>
  </si>
  <si>
    <r>
      <rPr>
        <b/>
        <sz val="10"/>
        <color indexed="8"/>
        <rFont val="Arial1"/>
      </rPr>
      <t>Unterschrift Gast :</t>
    </r>
    <r>
      <rPr>
        <sz val="10"/>
        <color indexed="8"/>
        <rFont val="Arial1"/>
      </rPr>
      <t>_______________________________</t>
    </r>
  </si>
  <si>
    <t>Spielwoche</t>
  </si>
  <si>
    <t>Spielnummer</t>
  </si>
  <si>
    <t>Datum</t>
  </si>
  <si>
    <t>Uhrzeit</t>
  </si>
  <si>
    <t>Gastgeber</t>
  </si>
  <si>
    <t xml:space="preserve">Gast </t>
  </si>
  <si>
    <t>Vereinsnummer Heim</t>
  </si>
  <si>
    <t>Vereinsnummer Gast</t>
  </si>
  <si>
    <t>Liga</t>
  </si>
  <si>
    <t>SV Arminia Bunte Hunde A</t>
  </si>
  <si>
    <t>SV Uetze A</t>
  </si>
  <si>
    <t>Shakespeare Dartists F</t>
  </si>
  <si>
    <t>Hannoverscher DSC B</t>
  </si>
  <si>
    <t>Mühlenberger SV A</t>
  </si>
  <si>
    <t>Neustädter Rübendarter C</t>
  </si>
  <si>
    <t>Steelbreakers C</t>
  </si>
  <si>
    <t>DC Diabolo Hannover B</t>
  </si>
  <si>
    <t>SC Elite B</t>
  </si>
  <si>
    <t>Maximilian Blankschny</t>
  </si>
  <si>
    <t>Björn Brandes</t>
  </si>
  <si>
    <t>Claas Kähler</t>
  </si>
  <si>
    <t>Michelle Kath</t>
  </si>
  <si>
    <t>Joachim Kipper</t>
  </si>
  <si>
    <t>Wojciech Lezczynski</t>
  </si>
  <si>
    <t>Klaus May</t>
  </si>
  <si>
    <t>Sascha Pakleppa</t>
  </si>
  <si>
    <t>Benedikt Schmülling</t>
  </si>
  <si>
    <t>Lars Tegtmeier</t>
  </si>
  <si>
    <t>Patrick Whyte</t>
  </si>
  <si>
    <t>Christian Wolf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</si>
</sst>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General"/>
    <numFmt numFmtId="165" formatCode="#,##0.00&quot; &quot;[$€-407];[Red]&quot;-&quot;#,##0.00&quot; &quot;[$€-407]"/>
    <numFmt numFmtId="166" formatCode="000"/>
    <numFmt numFmtId="167" formatCode="h:mm;@"/>
  </numFmts>
  <fonts count="23">
    <font>
      <sz val="11"/>
      <color rgb="FF000000"/>
      <name val="Arial"/>
      <family val="2"/>
    </font>
    <font>
      <b/>
      <sz val="9"/>
      <color indexed="8"/>
      <name val="Arial1"/>
    </font>
    <font>
      <sz val="8"/>
      <color indexed="8"/>
      <name val="Arial1"/>
    </font>
    <font>
      <sz val="10"/>
      <color indexed="8"/>
      <name val="Arial1"/>
    </font>
    <font>
      <b/>
      <sz val="10"/>
      <color indexed="8"/>
      <name val="Arial1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Arial"/>
      <family val="2"/>
    </font>
    <font>
      <b/>
      <sz val="8"/>
      <color rgb="FF000000"/>
      <name val="Arial1"/>
    </font>
    <font>
      <sz val="11"/>
      <color rgb="FF000000"/>
      <name val="Calibri"/>
      <family val="2"/>
    </font>
    <font>
      <b/>
      <sz val="9"/>
      <color rgb="FF000000"/>
      <name val="Arial1"/>
    </font>
    <font>
      <sz val="14"/>
      <color rgb="FF00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</cellStyleXfs>
  <cellXfs count="130">
    <xf numFmtId="0" fontId="0" fillId="0" borderId="0" xfId="0"/>
    <xf numFmtId="164" fontId="5" fillId="0" borderId="0" xfId="1" applyFont="1" applyFill="1" applyAlignment="1" applyProtection="1">
      <alignment vertical="center"/>
      <protection hidden="1"/>
    </xf>
    <xf numFmtId="164" fontId="8" fillId="0" borderId="0" xfId="1" applyFont="1" applyFill="1" applyAlignment="1" applyProtection="1">
      <alignment horizontal="center" vertical="center"/>
      <protection hidden="1"/>
    </xf>
    <xf numFmtId="164" fontId="9" fillId="0" borderId="0" xfId="1" applyFont="1" applyFill="1" applyAlignment="1" applyProtection="1">
      <alignment horizontal="left" vertical="top" wrapText="1"/>
      <protection hidden="1"/>
    </xf>
    <xf numFmtId="164" fontId="10" fillId="0" borderId="0" xfId="1" applyFont="1" applyFill="1" applyAlignment="1" applyProtection="1">
      <alignment horizontal="center" vertical="center"/>
      <protection hidden="1"/>
    </xf>
    <xf numFmtId="164" fontId="11" fillId="0" borderId="0" xfId="1" applyFont="1" applyFill="1" applyAlignment="1" applyProtection="1"/>
    <xf numFmtId="164" fontId="12" fillId="0" borderId="0" xfId="1" applyFont="1" applyFill="1" applyAlignment="1" applyProtection="1">
      <alignment vertical="center"/>
      <protection hidden="1"/>
    </xf>
    <xf numFmtId="164" fontId="12" fillId="0" borderId="0" xfId="1" applyFont="1" applyFill="1" applyAlignment="1" applyProtection="1">
      <alignment horizontal="center" vertical="center"/>
      <protection hidden="1"/>
    </xf>
    <xf numFmtId="164" fontId="12" fillId="0" borderId="9" xfId="1" applyFont="1" applyFill="1" applyBorder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horizontal="right" vertical="center"/>
      <protection hidden="1"/>
    </xf>
    <xf numFmtId="164" fontId="5" fillId="0" borderId="0" xfId="1" applyFont="1" applyFill="1" applyAlignment="1" applyProtection="1">
      <alignment horizontal="center" vertical="center"/>
      <protection hidden="1"/>
    </xf>
    <xf numFmtId="164" fontId="10" fillId="2" borderId="10" xfId="1" applyFont="1" applyFill="1" applyBorder="1" applyAlignment="1" applyProtection="1">
      <alignment horizontal="center" vertical="center"/>
      <protection hidden="1"/>
    </xf>
    <xf numFmtId="164" fontId="10" fillId="0" borderId="10" xfId="1" applyFont="1" applyFill="1" applyBorder="1" applyAlignment="1" applyProtection="1">
      <alignment horizontal="center" vertical="center"/>
      <protection hidden="1"/>
    </xf>
    <xf numFmtId="164" fontId="5" fillId="0" borderId="11" xfId="1" applyFont="1" applyFill="1" applyBorder="1" applyAlignment="1" applyProtection="1">
      <alignment horizontal="center" vertical="center"/>
      <protection locked="0"/>
    </xf>
    <xf numFmtId="164" fontId="10" fillId="0" borderId="12" xfId="1" applyFont="1" applyFill="1" applyBorder="1" applyAlignment="1" applyProtection="1">
      <alignment horizontal="center" vertical="center"/>
      <protection hidden="1"/>
    </xf>
    <xf numFmtId="164" fontId="5" fillId="0" borderId="13" xfId="1" applyFont="1" applyFill="1" applyBorder="1" applyAlignment="1" applyProtection="1">
      <alignment horizontal="center" vertical="center"/>
      <protection locked="0"/>
    </xf>
    <xf numFmtId="164" fontId="10" fillId="2" borderId="14" xfId="1" applyFont="1" applyFill="1" applyBorder="1" applyAlignment="1" applyProtection="1">
      <alignment horizontal="center" vertical="center"/>
      <protection hidden="1"/>
    </xf>
    <xf numFmtId="164" fontId="10" fillId="2" borderId="11" xfId="1" applyFont="1" applyFill="1" applyBorder="1" applyAlignment="1" applyProtection="1">
      <alignment horizontal="center" vertical="center"/>
      <protection hidden="1"/>
    </xf>
    <xf numFmtId="164" fontId="10" fillId="2" borderId="12" xfId="1" applyFont="1" applyFill="1" applyBorder="1" applyAlignment="1" applyProtection="1">
      <alignment horizontal="center" vertical="center"/>
      <protection hidden="1"/>
    </xf>
    <xf numFmtId="164" fontId="10" fillId="2" borderId="13" xfId="1" applyFont="1" applyFill="1" applyBorder="1" applyAlignment="1" applyProtection="1">
      <alignment horizontal="center" vertical="center"/>
      <protection hidden="1"/>
    </xf>
    <xf numFmtId="164" fontId="13" fillId="0" borderId="0" xfId="1" applyFont="1" applyFill="1" applyAlignment="1" applyProtection="1">
      <alignment vertical="center"/>
      <protection hidden="1"/>
    </xf>
    <xf numFmtId="164" fontId="10" fillId="3" borderId="0" xfId="1" applyFont="1" applyFill="1" applyAlignment="1" applyProtection="1">
      <alignment horizontal="center" vertical="center"/>
      <protection hidden="1"/>
    </xf>
    <xf numFmtId="164" fontId="5" fillId="4" borderId="11" xfId="1" applyFont="1" applyFill="1" applyBorder="1" applyAlignment="1" applyProtection="1">
      <alignment horizontal="center" vertical="center"/>
      <protection hidden="1"/>
    </xf>
    <xf numFmtId="164" fontId="14" fillId="4" borderId="12" xfId="1" applyFont="1" applyFill="1" applyBorder="1" applyAlignment="1" applyProtection="1">
      <alignment horizontal="center" vertical="center"/>
      <protection hidden="1"/>
    </xf>
    <xf numFmtId="164" fontId="14" fillId="4" borderId="13" xfId="1" applyFont="1" applyFill="1" applyBorder="1" applyAlignment="1" applyProtection="1">
      <alignment horizontal="center" vertical="center"/>
      <protection hidden="1"/>
    </xf>
    <xf numFmtId="164" fontId="14" fillId="4" borderId="11" xfId="1" applyFont="1" applyFill="1" applyBorder="1" applyAlignment="1" applyProtection="1">
      <alignment vertical="center"/>
      <protection hidden="1"/>
    </xf>
    <xf numFmtId="164" fontId="14" fillId="4" borderId="12" xfId="1" applyFont="1" applyFill="1" applyBorder="1" applyAlignment="1" applyProtection="1">
      <alignment vertical="center"/>
      <protection hidden="1"/>
    </xf>
    <xf numFmtId="164" fontId="14" fillId="4" borderId="13" xfId="1" applyFont="1" applyFill="1" applyBorder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164" fontId="5" fillId="0" borderId="0" xfId="1" applyFont="1" applyFill="1" applyAlignment="1" applyProtection="1"/>
    <xf numFmtId="164" fontId="15" fillId="0" borderId="0" xfId="1" applyFont="1" applyFill="1" applyAlignment="1" applyProtection="1">
      <alignment vertical="center"/>
      <protection hidden="1"/>
    </xf>
    <xf numFmtId="0" fontId="16" fillId="0" borderId="0" xfId="0" applyFont="1" applyFill="1"/>
    <xf numFmtId="0" fontId="0" fillId="0" borderId="0" xfId="0" applyFill="1"/>
    <xf numFmtId="164" fontId="10" fillId="0" borderId="12" xfId="1" applyFont="1" applyFill="1" applyBorder="1" applyAlignment="1" applyProtection="1">
      <alignment horizontal="center" vertical="center"/>
      <protection hidden="1"/>
    </xf>
    <xf numFmtId="164" fontId="17" fillId="4" borderId="11" xfId="1" applyFont="1" applyFill="1" applyBorder="1" applyAlignment="1" applyProtection="1">
      <alignment vertical="center"/>
      <protection hidden="1"/>
    </xf>
    <xf numFmtId="164" fontId="3" fillId="0" borderId="0" xfId="1" applyFont="1" applyFill="1" applyAlignment="1" applyProtection="1">
      <alignment vertical="center"/>
      <protection hidden="1"/>
    </xf>
    <xf numFmtId="164" fontId="14" fillId="4" borderId="15" xfId="1" applyFont="1" applyFill="1" applyBorder="1" applyAlignment="1" applyProtection="1">
      <alignment horizontal="center" vertical="center"/>
      <protection hidden="1"/>
    </xf>
    <xf numFmtId="164" fontId="14" fillId="4" borderId="13" xfId="1" applyFont="1" applyFill="1" applyBorder="1" applyAlignment="1" applyProtection="1">
      <alignment horizontal="left" vertical="center"/>
      <protection hidden="1"/>
    </xf>
    <xf numFmtId="164" fontId="14" fillId="4" borderId="11" xfId="1" applyFont="1" applyFill="1" applyBorder="1" applyAlignment="1" applyProtection="1">
      <alignment horizontal="left" vertical="center"/>
      <protection hidden="1"/>
    </xf>
    <xf numFmtId="164" fontId="5" fillId="0" borderId="16" xfId="1" applyFont="1" applyFill="1" applyBorder="1" applyAlignment="1" applyProtection="1">
      <alignment horizontal="center" vertical="center"/>
      <protection hidden="1"/>
    </xf>
    <xf numFmtId="164" fontId="10" fillId="0" borderId="17" xfId="1" applyFont="1" applyFill="1" applyBorder="1" applyAlignment="1" applyProtection="1">
      <alignment horizontal="center" vertical="center"/>
      <protection hidden="1"/>
    </xf>
    <xf numFmtId="164" fontId="5" fillId="0" borderId="18" xfId="1" applyFont="1" applyFill="1" applyBorder="1" applyAlignment="1" applyProtection="1">
      <alignment horizontal="center" vertical="center"/>
      <protection hidden="1"/>
    </xf>
    <xf numFmtId="164" fontId="5" fillId="0" borderId="19" xfId="1" applyFont="1" applyFill="1" applyBorder="1" applyAlignment="1" applyProtection="1">
      <alignment horizontal="center" vertical="center"/>
      <protection hidden="1"/>
    </xf>
    <xf numFmtId="164" fontId="5" fillId="0" borderId="20" xfId="1" applyFont="1" applyFill="1" applyBorder="1" applyAlignment="1" applyProtection="1">
      <alignment horizontal="center" vertical="center"/>
      <protection hidden="1"/>
    </xf>
    <xf numFmtId="164" fontId="5" fillId="0" borderId="21" xfId="1" applyFont="1" applyFill="1" applyBorder="1" applyAlignment="1" applyProtection="1">
      <alignment horizontal="center" vertical="center"/>
      <protection hidden="1"/>
    </xf>
    <xf numFmtId="164" fontId="10" fillId="0" borderId="22" xfId="1" applyFont="1" applyFill="1" applyBorder="1" applyAlignment="1" applyProtection="1">
      <alignment horizontal="center" vertical="center"/>
      <protection hidden="1"/>
    </xf>
    <xf numFmtId="164" fontId="5" fillId="0" borderId="23" xfId="1" applyFont="1" applyFill="1" applyBorder="1" applyAlignment="1" applyProtection="1">
      <alignment horizontal="center" vertical="center"/>
      <protection hidden="1"/>
    </xf>
    <xf numFmtId="164" fontId="10" fillId="2" borderId="9" xfId="1" applyFont="1" applyFill="1" applyBorder="1" applyAlignment="1" applyProtection="1">
      <alignment horizontal="center" vertical="center"/>
      <protection hidden="1"/>
    </xf>
    <xf numFmtId="164" fontId="14" fillId="4" borderId="26" xfId="1" applyFont="1" applyFill="1" applyBorder="1" applyAlignment="1" applyProtection="1">
      <alignment vertical="center"/>
      <protection hidden="1"/>
    </xf>
    <xf numFmtId="164" fontId="14" fillId="4" borderId="27" xfId="1" applyFont="1" applyFill="1" applyBorder="1" applyAlignment="1" applyProtection="1">
      <alignment vertical="center"/>
      <protection hidden="1"/>
    </xf>
    <xf numFmtId="164" fontId="14" fillId="4" borderId="28" xfId="1" applyFont="1" applyFill="1" applyBorder="1" applyAlignment="1" applyProtection="1">
      <alignment vertical="center"/>
      <protection hidden="1"/>
    </xf>
    <xf numFmtId="164" fontId="5" fillId="0" borderId="11" xfId="1" applyFont="1" applyFill="1" applyBorder="1" applyAlignment="1" applyProtection="1">
      <alignment vertical="center"/>
      <protection locked="0" hidden="1"/>
    </xf>
    <xf numFmtId="164" fontId="5" fillId="0" borderId="12" xfId="1" applyFont="1" applyFill="1" applyBorder="1" applyAlignment="1" applyProtection="1">
      <alignment vertical="center"/>
      <protection locked="0" hidden="1"/>
    </xf>
    <xf numFmtId="164" fontId="5" fillId="0" borderId="29" xfId="1" applyFont="1" applyFill="1" applyBorder="1" applyAlignment="1" applyProtection="1">
      <alignment vertical="center"/>
      <protection locked="0" hidden="1"/>
    </xf>
    <xf numFmtId="164" fontId="5" fillId="0" borderId="24" xfId="1" applyFont="1" applyFill="1" applyBorder="1" applyAlignment="1" applyProtection="1">
      <alignment vertical="center"/>
      <protection locked="0" hidden="1"/>
    </xf>
    <xf numFmtId="164" fontId="5" fillId="0" borderId="9" xfId="1" applyFont="1" applyFill="1" applyBorder="1" applyAlignment="1" applyProtection="1">
      <alignment vertical="center"/>
      <protection locked="0" hidden="1"/>
    </xf>
    <xf numFmtId="164" fontId="5" fillId="0" borderId="1" xfId="1" applyFont="1" applyFill="1" applyBorder="1" applyAlignment="1" applyProtection="1">
      <alignment vertical="center"/>
      <protection locked="0" hidden="1"/>
    </xf>
    <xf numFmtId="164" fontId="5" fillId="0" borderId="0" xfId="1" applyFont="1" applyFill="1" applyAlignment="1" applyProtection="1">
      <alignment vertical="center"/>
      <protection locked="0" hidden="1"/>
    </xf>
    <xf numFmtId="166" fontId="5" fillId="0" borderId="0" xfId="1" applyNumberFormat="1" applyFont="1" applyFill="1" applyAlignment="1" applyProtection="1"/>
    <xf numFmtId="166" fontId="0" fillId="0" borderId="0" xfId="0" applyNumberFormat="1"/>
    <xf numFmtId="166" fontId="5" fillId="0" borderId="10" xfId="1" applyNumberFormat="1" applyFont="1" applyFill="1" applyBorder="1" applyAlignment="1" applyProtection="1">
      <alignment horizontal="center" vertical="center"/>
      <protection locked="0"/>
    </xf>
    <xf numFmtId="166" fontId="5" fillId="0" borderId="12" xfId="1" applyNumberFormat="1" applyFont="1" applyFill="1" applyBorder="1" applyAlignment="1" applyProtection="1">
      <alignment vertical="center"/>
      <protection locked="0" hidden="1"/>
    </xf>
    <xf numFmtId="166" fontId="5" fillId="0" borderId="9" xfId="1" applyNumberFormat="1" applyFont="1" applyFill="1" applyBorder="1" applyAlignment="1" applyProtection="1">
      <alignment vertical="center"/>
      <protection locked="0" hidden="1"/>
    </xf>
    <xf numFmtId="0" fontId="18" fillId="0" borderId="0" xfId="0" applyFont="1" applyAlignment="1">
      <alignment vertical="center"/>
    </xf>
    <xf numFmtId="164" fontId="10" fillId="0" borderId="0" xfId="1" applyFont="1" applyFill="1" applyAlignment="1" applyProtection="1">
      <alignment horizontal="center" vertical="center"/>
      <protection hidden="1"/>
    </xf>
    <xf numFmtId="164" fontId="12" fillId="0" borderId="0" xfId="1" applyFont="1" applyFill="1" applyAlignment="1" applyProtection="1">
      <alignment vertical="center"/>
      <protection hidden="1"/>
    </xf>
    <xf numFmtId="164" fontId="12" fillId="0" borderId="9" xfId="1" applyFont="1" applyFill="1" applyBorder="1" applyAlignment="1" applyProtection="1">
      <alignment horizontal="center" vertical="center"/>
    </xf>
    <xf numFmtId="14" fontId="0" fillId="0" borderId="0" xfId="0" applyNumberFormat="1"/>
    <xf numFmtId="20" fontId="0" fillId="0" borderId="0" xfId="0" applyNumberFormat="1"/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 indent="1"/>
    </xf>
    <xf numFmtId="164" fontId="19" fillId="4" borderId="11" xfId="1" applyFont="1" applyFill="1" applyBorder="1" applyAlignment="1" applyProtection="1">
      <alignment vertical="center"/>
      <protection hidden="1"/>
    </xf>
    <xf numFmtId="164" fontId="19" fillId="4" borderId="12" xfId="1" applyFont="1" applyFill="1" applyBorder="1" applyAlignment="1" applyProtection="1">
      <alignment vertical="center"/>
      <protection hidden="1"/>
    </xf>
    <xf numFmtId="164" fontId="19" fillId="4" borderId="13" xfId="1" applyFont="1" applyFill="1" applyBorder="1" applyAlignment="1" applyProtection="1">
      <alignment vertical="center"/>
      <protection hidden="1"/>
    </xf>
    <xf numFmtId="164" fontId="5" fillId="0" borderId="2" xfId="1" applyFont="1" applyFill="1" applyBorder="1" applyAlignment="1" applyProtection="1">
      <alignment horizontal="center" vertical="center"/>
      <protection hidden="1"/>
    </xf>
    <xf numFmtId="164" fontId="5" fillId="0" borderId="30" xfId="1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Fill="1"/>
    <xf numFmtId="164" fontId="8" fillId="0" borderId="0" xfId="1" applyFont="1" applyFill="1" applyAlignment="1" applyProtection="1">
      <alignment horizontal="center" vertical="center"/>
      <protection hidden="1"/>
    </xf>
    <xf numFmtId="164" fontId="10" fillId="0" borderId="0" xfId="1" applyFont="1" applyFill="1" applyAlignment="1" applyProtection="1">
      <alignment horizontal="center" vertical="center"/>
      <protection hidden="1"/>
    </xf>
    <xf numFmtId="0" fontId="21" fillId="0" borderId="0" xfId="0" applyFont="1" applyFill="1"/>
    <xf numFmtId="0" fontId="20" fillId="0" borderId="9" xfId="0" applyFont="1" applyFill="1" applyBorder="1" applyProtection="1">
      <protection locked="0"/>
    </xf>
    <xf numFmtId="14" fontId="0" fillId="0" borderId="9" xfId="0" applyNumberFormat="1" applyFill="1" applyBorder="1" applyAlignment="1" applyProtection="1">
      <alignment horizontal="center"/>
    </xf>
    <xf numFmtId="164" fontId="12" fillId="0" borderId="0" xfId="1" applyFont="1" applyFill="1" applyAlignment="1" applyProtection="1">
      <alignment vertical="center"/>
      <protection hidden="1"/>
    </xf>
    <xf numFmtId="167" fontId="0" fillId="0" borderId="9" xfId="0" applyNumberFormat="1" applyFill="1" applyBorder="1" applyAlignment="1" applyProtection="1">
      <alignment horizontal="center"/>
    </xf>
    <xf numFmtId="164" fontId="10" fillId="0" borderId="0" xfId="1" applyFont="1" applyFill="1" applyAlignment="1" applyProtection="1">
      <alignment vertical="center"/>
      <protection hidden="1"/>
    </xf>
    <xf numFmtId="0" fontId="0" fillId="0" borderId="9" xfId="0" applyFill="1" applyBorder="1" applyProtection="1"/>
    <xf numFmtId="164" fontId="10" fillId="2" borderId="10" xfId="1" applyFont="1" applyFill="1" applyBorder="1" applyAlignment="1" applyProtection="1">
      <alignment horizontal="center" vertical="center"/>
      <protection hidden="1"/>
    </xf>
    <xf numFmtId="164" fontId="10" fillId="2" borderId="14" xfId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/>
    <xf numFmtId="0" fontId="0" fillId="0" borderId="12" xfId="0" applyFill="1" applyBorder="1"/>
    <xf numFmtId="164" fontId="8" fillId="0" borderId="12" xfId="1" applyFont="1" applyFill="1" applyBorder="1" applyAlignment="1" applyProtection="1">
      <alignment horizontal="center" vertical="center"/>
      <protection hidden="1"/>
    </xf>
    <xf numFmtId="164" fontId="10" fillId="0" borderId="10" xfId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4" fontId="10" fillId="0" borderId="27" xfId="1" applyFont="1" applyFill="1" applyBorder="1" applyAlignment="1" applyProtection="1">
      <alignment horizontal="center" vertical="center"/>
      <protection hidden="1"/>
    </xf>
    <xf numFmtId="164" fontId="10" fillId="0" borderId="9" xfId="1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10" fillId="0" borderId="3" xfId="1" applyFont="1" applyFill="1" applyBorder="1" applyAlignment="1" applyProtection="1">
      <alignment horizontal="center" vertical="center"/>
      <protection hidden="1"/>
    </xf>
    <xf numFmtId="164" fontId="5" fillId="0" borderId="4" xfId="1" applyFont="1" applyFill="1" applyBorder="1" applyAlignment="1" applyProtection="1">
      <alignment horizontal="center" vertical="center"/>
      <protection hidden="1"/>
    </xf>
    <xf numFmtId="164" fontId="5" fillId="0" borderId="31" xfId="1" applyFont="1" applyFill="1" applyBorder="1" applyAlignment="1" applyProtection="1">
      <alignment horizontal="center" vertical="center"/>
      <protection hidden="1"/>
    </xf>
    <xf numFmtId="164" fontId="5" fillId="0" borderId="33" xfId="1" applyFont="1" applyFill="1" applyBorder="1" applyAlignment="1" applyProtection="1">
      <alignment horizontal="center" vertical="center"/>
      <protection hidden="1"/>
    </xf>
    <xf numFmtId="164" fontId="5" fillId="0" borderId="7" xfId="1" applyFont="1" applyFill="1" applyBorder="1" applyAlignment="1" applyProtection="1">
      <alignment horizontal="center" vertical="center"/>
      <protection hidden="1"/>
    </xf>
    <xf numFmtId="164" fontId="5" fillId="0" borderId="32" xfId="1" applyFont="1" applyFill="1" applyBorder="1" applyAlignment="1" applyProtection="1">
      <alignment horizontal="center" vertical="center"/>
      <protection hidden="1"/>
    </xf>
    <xf numFmtId="164" fontId="5" fillId="0" borderId="5" xfId="1" applyFont="1" applyFill="1" applyBorder="1" applyAlignment="1" applyProtection="1">
      <alignment horizontal="center" vertical="center"/>
      <protection hidden="1"/>
    </xf>
    <xf numFmtId="164" fontId="10" fillId="0" borderId="6" xfId="1" applyFont="1" applyFill="1" applyBorder="1" applyAlignment="1" applyProtection="1">
      <alignment horizontal="center" vertical="center"/>
      <protection hidden="1"/>
    </xf>
    <xf numFmtId="0" fontId="0" fillId="0" borderId="28" xfId="0" applyFill="1" applyBorder="1"/>
    <xf numFmtId="164" fontId="5" fillId="0" borderId="11" xfId="1" applyFont="1" applyFill="1" applyBorder="1" applyAlignment="1" applyProtection="1">
      <protection hidden="1"/>
    </xf>
    <xf numFmtId="164" fontId="5" fillId="0" borderId="12" xfId="1" applyFont="1" applyFill="1" applyBorder="1" applyAlignment="1" applyProtection="1">
      <protection hidden="1"/>
    </xf>
    <xf numFmtId="164" fontId="5" fillId="0" borderId="13" xfId="1" applyFont="1" applyFill="1" applyBorder="1" applyAlignment="1" applyProtection="1">
      <protection hidden="1"/>
    </xf>
    <xf numFmtId="164" fontId="5" fillId="0" borderId="19" xfId="1" applyFont="1" applyFill="1" applyBorder="1" applyAlignment="1" applyProtection="1">
      <alignment horizontal="center" vertical="center"/>
      <protection locked="0" hidden="1"/>
    </xf>
    <xf numFmtId="164" fontId="5" fillId="0" borderId="13" xfId="1" applyFont="1" applyFill="1" applyBorder="1" applyAlignment="1" applyProtection="1">
      <alignment horizontal="center" vertical="center"/>
      <protection locked="0" hidden="1"/>
    </xf>
    <xf numFmtId="164" fontId="5" fillId="0" borderId="16" xfId="1" applyFont="1" applyFill="1" applyBorder="1" applyAlignment="1" applyProtection="1">
      <alignment horizontal="center" vertical="center"/>
      <protection locked="0" hidden="1"/>
    </xf>
    <xf numFmtId="164" fontId="5" fillId="0" borderId="17" xfId="1" applyFont="1" applyFill="1" applyBorder="1" applyAlignment="1" applyProtection="1">
      <alignment horizontal="center" vertical="center"/>
      <protection locked="0" hidden="1"/>
    </xf>
    <xf numFmtId="164" fontId="5" fillId="0" borderId="18" xfId="1" applyFont="1" applyFill="1" applyBorder="1" applyAlignment="1" applyProtection="1">
      <alignment horizontal="center" vertical="center"/>
      <protection locked="0" hidden="1"/>
    </xf>
    <xf numFmtId="164" fontId="5" fillId="0" borderId="11" xfId="1" applyFont="1" applyFill="1" applyBorder="1" applyAlignment="1" applyProtection="1">
      <alignment horizontal="center" vertical="center"/>
      <protection locked="0" hidden="1"/>
    </xf>
    <xf numFmtId="164" fontId="5" fillId="0" borderId="20" xfId="1" applyFont="1" applyFill="1" applyBorder="1" applyAlignment="1" applyProtection="1">
      <alignment horizontal="center" vertical="center"/>
      <protection locked="0" hidden="1"/>
    </xf>
    <xf numFmtId="164" fontId="5" fillId="0" borderId="11" xfId="1" applyFont="1" applyFill="1" applyBorder="1" applyAlignment="1" applyProtection="1">
      <alignment horizontal="center" vertical="center"/>
      <protection hidden="1"/>
    </xf>
    <xf numFmtId="164" fontId="5" fillId="0" borderId="12" xfId="1" applyFont="1" applyFill="1" applyBorder="1" applyAlignment="1" applyProtection="1">
      <alignment horizontal="center" vertical="center"/>
      <protection hidden="1"/>
    </xf>
    <xf numFmtId="164" fontId="5" fillId="0" borderId="13" xfId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1" applyNumberFormat="1" applyFont="1" applyFill="1" applyBorder="1" applyAlignment="1" applyProtection="1">
      <alignment horizontal="center" vertical="center"/>
      <protection locked="0" hidden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38100</xdr:rowOff>
    </xdr:to>
    <xdr:pic>
      <xdr:nvPicPr>
        <xdr:cNvPr id="1089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%2020-2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H-KL"/>
      <sheetName val="Heimteam"/>
      <sheetName val="Gastteam"/>
      <sheetName val="Spieltag"/>
    </sheetNames>
    <sheetDataSet>
      <sheetData sheetId="0"/>
      <sheetData sheetId="1">
        <row r="2">
          <cell r="A2">
            <v>6</v>
          </cell>
          <cell r="B2" t="str">
            <v>Tzmarty</v>
          </cell>
        </row>
        <row r="3">
          <cell r="A3">
            <v>16</v>
          </cell>
          <cell r="B3" t="str">
            <v>Sol</v>
          </cell>
        </row>
      </sheetData>
      <sheetData sheetId="2">
        <row r="2">
          <cell r="A2">
            <v>4</v>
          </cell>
          <cell r="B2" t="str">
            <v>Klaus</v>
          </cell>
        </row>
        <row r="3">
          <cell r="A3">
            <v>14</v>
          </cell>
          <cell r="B3" t="str">
            <v>OL</v>
          </cell>
        </row>
      </sheetData>
      <sheetData sheetId="3">
        <row r="2">
          <cell r="A2">
            <v>1</v>
          </cell>
          <cell r="B2">
            <v>33</v>
          </cell>
          <cell r="C2">
            <v>36576</v>
          </cell>
          <cell r="D2">
            <v>0.83333333333333337</v>
          </cell>
          <cell r="E2" t="str">
            <v>SV Arminia Bunte Hunde</v>
          </cell>
          <cell r="F2" t="str">
            <v>Neustadt</v>
          </cell>
          <cell r="G2">
            <v>117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tabSelected="1" view="pageLayout" zoomScaleNormal="100" workbookViewId="0">
      <selection activeCell="P37" sqref="P37"/>
    </sheetView>
  </sheetViews>
  <sheetFormatPr baseColWidth="10" defaultColWidth="8.5" defaultRowHeight="15.95" customHeight="1"/>
  <cols>
    <col min="1" max="1" width="3.125" style="1" customWidth="1"/>
    <col min="2" max="2" width="9" style="1" customWidth="1"/>
    <col min="3" max="3" width="5.875" style="1" customWidth="1"/>
    <col min="4" max="4" width="9.875" style="1" customWidth="1"/>
    <col min="5" max="5" width="3.25" style="1" customWidth="1"/>
    <col min="6" max="6" width="3.125" style="1" customWidth="1"/>
    <col min="7" max="7" width="9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" style="1"/>
  </cols>
  <sheetData>
    <row r="1" spans="1:20" ht="12.75" customHeight="1">
      <c r="A1" s="81"/>
      <c r="B1" s="8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0" ht="18">
      <c r="A2" s="81"/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T2" s="3"/>
    </row>
    <row r="3" spans="1:20" ht="2.25" customHeight="1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20" ht="10.5" customHeight="1">
      <c r="A4" s="81"/>
      <c r="B4" s="81"/>
      <c r="C4" s="81"/>
      <c r="D4" s="84" t="s">
        <v>37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20" ht="14.25" customHeight="1">
      <c r="A5" s="81"/>
      <c r="B5" s="81"/>
      <c r="C5" s="81"/>
      <c r="D5" s="85" t="s">
        <v>38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20" ht="18">
      <c r="A6" s="81"/>
      <c r="B6" s="81"/>
      <c r="C6" s="81"/>
      <c r="D6" s="2"/>
      <c r="E6" s="83" t="s">
        <v>32</v>
      </c>
      <c r="F6" s="83"/>
      <c r="G6" s="83"/>
      <c r="H6" s="83"/>
      <c r="I6" s="83"/>
      <c r="J6" s="83"/>
      <c r="K6" s="83"/>
      <c r="L6" s="83"/>
      <c r="M6" s="86"/>
      <c r="N6" s="86"/>
      <c r="O6" s="82"/>
      <c r="P6" s="82"/>
      <c r="Q6" s="82"/>
      <c r="R6" s="82"/>
      <c r="T6" s="5"/>
    </row>
    <row r="7" spans="1:20" ht="6.6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s="6" customFormat="1" ht="17.100000000000001" customHeight="1">
      <c r="A8" s="65" t="s">
        <v>1</v>
      </c>
      <c r="B8" s="7"/>
      <c r="C8" s="8"/>
      <c r="D8" s="7" t="s">
        <v>2</v>
      </c>
      <c r="E8" s="66" t="str">
        <f>IF(ISBLANK(C8),"",VLOOKUP(C8,[1]Spieltag!A2:B19,2,FALSE))</f>
        <v/>
      </c>
      <c r="F8" s="65"/>
      <c r="G8" s="65" t="s">
        <v>3</v>
      </c>
      <c r="H8" s="87" t="str">
        <f>IF(ISBLANK($C$8),"",VLOOKUP($C$8,[1]Spieltag!A2:C19,3,FALSE))</f>
        <v/>
      </c>
      <c r="I8" s="87"/>
      <c r="J8" s="87"/>
      <c r="K8" s="65"/>
      <c r="L8" s="88" t="s">
        <v>4</v>
      </c>
      <c r="M8" s="88"/>
      <c r="N8" s="88"/>
      <c r="O8" s="89" t="str">
        <f>IF(ISBLANK($C$8),"",VLOOKUP($C$8,[1]Spieltag!A2:D19,4,FALSE))</f>
        <v/>
      </c>
      <c r="P8" s="89"/>
      <c r="Q8" s="89"/>
      <c r="R8" s="89"/>
    </row>
    <row r="9" spans="1:20" ht="11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0" s="6" customFormat="1" ht="13.5" customHeight="1">
      <c r="A10" s="90" t="s">
        <v>5</v>
      </c>
      <c r="B10" s="90"/>
      <c r="C10" s="91" t="str">
        <f>IF(ISBLANK($C$8),"",VLOOKUP($C$8,[1]Spieltag!A2:E19,5,FALSE))</f>
        <v/>
      </c>
      <c r="D10" s="91"/>
      <c r="E10" s="91"/>
      <c r="F10" s="91"/>
      <c r="G10" s="91"/>
      <c r="H10" s="9" t="s">
        <v>6</v>
      </c>
      <c r="I10" s="91" t="str">
        <f>IF(ISBLANK($C$8),"",VLOOKUP($C$8,[1]Spieltag!A2:F19,6,FALSE))</f>
        <v/>
      </c>
      <c r="J10" s="91"/>
      <c r="K10" s="91"/>
      <c r="L10" s="91"/>
      <c r="M10" s="91"/>
      <c r="N10" s="91"/>
      <c r="O10" s="91"/>
      <c r="P10" s="91"/>
      <c r="Q10" s="91"/>
      <c r="R10" s="91"/>
    </row>
    <row r="11" spans="1:20" ht="6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20" ht="11.25" customHeight="1">
      <c r="A12" s="82"/>
      <c r="B12" s="82"/>
      <c r="C12" s="10"/>
      <c r="D12" s="64" t="s">
        <v>7</v>
      </c>
      <c r="E12" s="91" t="str">
        <f>IF(ISBLANK($C$8),"",VLOOKUP($C$8,[1]Spieltag!A2:G19,7,FALSE))</f>
        <v/>
      </c>
      <c r="F12" s="91"/>
      <c r="G12" s="83" t="s">
        <v>8</v>
      </c>
      <c r="H12" s="83"/>
      <c r="I12" s="83"/>
      <c r="J12" s="84" t="s">
        <v>33</v>
      </c>
      <c r="K12" s="84"/>
      <c r="L12" s="84"/>
      <c r="M12" s="91" t="str">
        <f>IF(ISBLANK($C$8),"",VLOOKUP($C$8,[1]Spieltag!A2:G19,7,FALSE))</f>
        <v/>
      </c>
      <c r="N12" s="91"/>
      <c r="O12" s="91"/>
      <c r="P12" s="82"/>
      <c r="Q12" s="82"/>
      <c r="R12" s="82"/>
    </row>
    <row r="13" spans="1:20" ht="6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20" s="4" customFormat="1" ht="11.1" customHeight="1">
      <c r="A14" s="11" t="s">
        <v>9</v>
      </c>
      <c r="B14" s="11" t="s">
        <v>10</v>
      </c>
      <c r="C14" s="92" t="s">
        <v>36</v>
      </c>
      <c r="D14" s="92"/>
      <c r="E14" s="92"/>
      <c r="F14" s="11" t="s">
        <v>9</v>
      </c>
      <c r="G14" s="11" t="s">
        <v>10</v>
      </c>
      <c r="H14" s="92" t="s">
        <v>36</v>
      </c>
      <c r="I14" s="92"/>
      <c r="J14" s="92"/>
      <c r="L14" s="92" t="s">
        <v>12</v>
      </c>
      <c r="M14" s="92"/>
      <c r="N14" s="92"/>
      <c r="P14" s="93" t="s">
        <v>13</v>
      </c>
      <c r="Q14" s="93"/>
      <c r="R14" s="93"/>
    </row>
    <row r="15" spans="1:20" ht="15" customHeight="1">
      <c r="A15" s="12" t="s">
        <v>14</v>
      </c>
      <c r="B15" s="60"/>
      <c r="C15" s="94" t="str">
        <f>IF(ISBLANK(B15),"",VLOOKUP(B15,Heimteam!$A$2:$B$14,2,FALSE))</f>
        <v/>
      </c>
      <c r="D15" s="94"/>
      <c r="E15" s="94"/>
      <c r="F15" s="12" t="s">
        <v>14</v>
      </c>
      <c r="G15" s="60"/>
      <c r="H15" s="94" t="str">
        <f>IF(ISBLANK(G15),"",VLOOKUP(G15,Gastteam!$A$2:$B$14,2,FALSE))</f>
        <v/>
      </c>
      <c r="I15" s="94"/>
      <c r="J15" s="94"/>
      <c r="L15" s="13"/>
      <c r="M15" s="14" t="s">
        <v>15</v>
      </c>
      <c r="N15" s="15"/>
      <c r="O15" s="10"/>
      <c r="P15" s="39" t="str">
        <f>IF(L15&lt;"",COUNTIF(L15,3)," ")</f>
        <v xml:space="preserve"> </v>
      </c>
      <c r="Q15" s="40" t="s">
        <v>15</v>
      </c>
      <c r="R15" s="41" t="str">
        <f>IF(N15&lt;"",COUNTIF(N15,3)," ")</f>
        <v xml:space="preserve"> </v>
      </c>
    </row>
    <row r="16" spans="1:20" ht="15" customHeight="1">
      <c r="A16" s="12" t="s">
        <v>16</v>
      </c>
      <c r="B16" s="60"/>
      <c r="C16" s="94" t="str">
        <f>IF(ISBLANK(B16),"",VLOOKUP(B16,Heimteam!$A$2:$B$14,2,FALSE))</f>
        <v/>
      </c>
      <c r="D16" s="94"/>
      <c r="E16" s="94"/>
      <c r="F16" s="12" t="s">
        <v>16</v>
      </c>
      <c r="G16" s="60"/>
      <c r="H16" s="94" t="str">
        <f>IF(ISBLANK(G16),"",VLOOKUP(G16,Gastteam!$A$2:$B$14,2,FALSE))</f>
        <v/>
      </c>
      <c r="I16" s="94"/>
      <c r="J16" s="94"/>
      <c r="L16" s="13"/>
      <c r="M16" s="14" t="s">
        <v>15</v>
      </c>
      <c r="N16" s="15"/>
      <c r="O16" s="10"/>
      <c r="P16" s="42" t="str">
        <f>IF(L16&lt;"",COUNTIF(L16,3)," ")</f>
        <v xml:space="preserve"> </v>
      </c>
      <c r="Q16" s="33" t="s">
        <v>15</v>
      </c>
      <c r="R16" s="43" t="str">
        <f>IF(N16&lt;"",COUNTIF(N16,3)," ")</f>
        <v xml:space="preserve"> </v>
      </c>
    </row>
    <row r="17" spans="1:18" ht="15" customHeight="1">
      <c r="A17" s="12" t="s">
        <v>17</v>
      </c>
      <c r="B17" s="60"/>
      <c r="C17" s="94" t="str">
        <f>IF(ISBLANK(B17),"",VLOOKUP(B17,Heimteam!$A$2:$B$14,2,FALSE))</f>
        <v/>
      </c>
      <c r="D17" s="94"/>
      <c r="E17" s="94"/>
      <c r="F17" s="12" t="s">
        <v>17</v>
      </c>
      <c r="G17" s="60"/>
      <c r="H17" s="94" t="str">
        <f>IF(ISBLANK(G17),"",VLOOKUP(G17,Gastteam!$A$2:$B$14,2,FALSE))</f>
        <v/>
      </c>
      <c r="I17" s="94"/>
      <c r="J17" s="94"/>
      <c r="L17" s="13"/>
      <c r="M17" s="14" t="s">
        <v>15</v>
      </c>
      <c r="N17" s="15"/>
      <c r="O17" s="10"/>
      <c r="P17" s="42" t="str">
        <f>IF(L17&lt;"",COUNTIF(L17,3)," ")</f>
        <v xml:space="preserve"> </v>
      </c>
      <c r="Q17" s="33" t="s">
        <v>15</v>
      </c>
      <c r="R17" s="43" t="str">
        <f>IF(N17&lt;"",COUNTIF(N17,3)," ")</f>
        <v xml:space="preserve"> </v>
      </c>
    </row>
    <row r="18" spans="1:18" ht="15" customHeight="1">
      <c r="A18" s="12" t="s">
        <v>18</v>
      </c>
      <c r="B18" s="60"/>
      <c r="C18" s="94" t="str">
        <f>IF(ISBLANK(B18),"",VLOOKUP(B18,Heimteam!$A$2:$B$14,2,FALSE))</f>
        <v/>
      </c>
      <c r="D18" s="94"/>
      <c r="E18" s="94"/>
      <c r="F18" s="12" t="s">
        <v>18</v>
      </c>
      <c r="G18" s="60"/>
      <c r="H18" s="94" t="str">
        <f>IF(ISBLANK(G18),"",VLOOKUP(G18,Gastteam!$A$2:$B$14,2,FALSE))</f>
        <v/>
      </c>
      <c r="I18" s="94"/>
      <c r="J18" s="94"/>
      <c r="L18" s="13"/>
      <c r="M18" s="14" t="s">
        <v>15</v>
      </c>
      <c r="N18" s="15"/>
      <c r="O18" s="10"/>
      <c r="P18" s="44" t="str">
        <f>IF(L18&lt;"",COUNTIF(L18,3)," ")</f>
        <v xml:space="preserve"> </v>
      </c>
      <c r="Q18" s="45" t="s">
        <v>15</v>
      </c>
      <c r="R18" s="46" t="str">
        <f>IF(N18&lt;"",COUNTIF(N18,3)," ")</f>
        <v xml:space="preserve"> </v>
      </c>
    </row>
    <row r="19" spans="1:18" ht="15" customHeight="1">
      <c r="A19" s="95"/>
      <c r="B19" s="95"/>
      <c r="C19" s="95"/>
      <c r="D19" s="95"/>
      <c r="E19" s="95"/>
      <c r="F19" s="95"/>
      <c r="G19" s="96" t="s">
        <v>19</v>
      </c>
      <c r="H19" s="96"/>
      <c r="I19" s="96"/>
      <c r="J19" s="82"/>
      <c r="K19" s="82"/>
      <c r="L19" s="82"/>
      <c r="M19" s="82"/>
      <c r="N19" s="82"/>
      <c r="O19" s="82"/>
      <c r="P19" s="82"/>
      <c r="Q19" s="82"/>
      <c r="R19" s="82"/>
    </row>
    <row r="20" spans="1:18" s="4" customFormat="1" ht="11.1" customHeight="1">
      <c r="A20" s="16" t="s">
        <v>9</v>
      </c>
      <c r="B20" s="92" t="s">
        <v>27</v>
      </c>
      <c r="C20" s="92"/>
      <c r="D20" s="92"/>
      <c r="E20" s="92"/>
      <c r="F20" s="16" t="s">
        <v>9</v>
      </c>
      <c r="G20" s="92" t="s">
        <v>36</v>
      </c>
      <c r="H20" s="92"/>
      <c r="I20" s="92"/>
      <c r="J20" s="92"/>
      <c r="L20" s="92" t="s">
        <v>12</v>
      </c>
      <c r="M20" s="92"/>
      <c r="N20" s="92"/>
      <c r="P20" s="93" t="s">
        <v>13</v>
      </c>
      <c r="Q20" s="93"/>
      <c r="R20" s="93"/>
    </row>
    <row r="21" spans="1:18" ht="15" customHeight="1">
      <c r="A21" s="97" t="s">
        <v>14</v>
      </c>
      <c r="B21" s="98"/>
      <c r="C21" s="98"/>
      <c r="D21" s="98"/>
      <c r="E21" s="98"/>
      <c r="F21" s="97" t="s">
        <v>14</v>
      </c>
      <c r="G21" s="99"/>
      <c r="H21" s="100"/>
      <c r="I21" s="100"/>
      <c r="J21" s="101"/>
      <c r="L21" s="79"/>
      <c r="M21" s="102" t="s">
        <v>15</v>
      </c>
      <c r="N21" s="104"/>
      <c r="O21" s="10"/>
      <c r="P21" s="77" t="str">
        <f>IF(L21&lt;"",COUNTIF(L21,3)," ")</f>
        <v xml:space="preserve"> </v>
      </c>
      <c r="Q21" s="106" t="s">
        <v>15</v>
      </c>
      <c r="R21" s="107" t="str">
        <f>IF(N21&lt;"",COUNTIF(N21,3)," ")</f>
        <v xml:space="preserve"> </v>
      </c>
    </row>
    <row r="22" spans="1:18" ht="15" customHeight="1">
      <c r="A22" s="97"/>
      <c r="B22" s="98"/>
      <c r="C22" s="98"/>
      <c r="D22" s="98"/>
      <c r="E22" s="98"/>
      <c r="F22" s="97"/>
      <c r="G22" s="99"/>
      <c r="H22" s="100"/>
      <c r="I22" s="100"/>
      <c r="J22" s="101"/>
      <c r="L22" s="80"/>
      <c r="M22" s="103"/>
      <c r="N22" s="105"/>
      <c r="O22" s="10"/>
      <c r="P22" s="78"/>
      <c r="Q22" s="103"/>
      <c r="R22" s="108"/>
    </row>
    <row r="23" spans="1:18" ht="15" customHeight="1">
      <c r="A23" s="97" t="s">
        <v>16</v>
      </c>
      <c r="B23" s="98"/>
      <c r="C23" s="98"/>
      <c r="D23" s="98"/>
      <c r="E23" s="98"/>
      <c r="F23" s="97" t="s">
        <v>16</v>
      </c>
      <c r="G23" s="99"/>
      <c r="H23" s="100"/>
      <c r="I23" s="100"/>
      <c r="J23" s="101"/>
      <c r="L23" s="79"/>
      <c r="M23" s="102" t="s">
        <v>15</v>
      </c>
      <c r="N23" s="104"/>
      <c r="O23" s="10"/>
      <c r="P23" s="111" t="str">
        <f>IF(L23&lt;"",COUNTIF(L23,3)," ")</f>
        <v xml:space="preserve"> </v>
      </c>
      <c r="Q23" s="102" t="s">
        <v>15</v>
      </c>
      <c r="R23" s="109" t="str">
        <f>IF(N23&lt;"",COUNTIF(N23,3)," ")</f>
        <v xml:space="preserve"> </v>
      </c>
    </row>
    <row r="24" spans="1:18" ht="15" customHeight="1">
      <c r="A24" s="97"/>
      <c r="B24" s="98"/>
      <c r="C24" s="98"/>
      <c r="D24" s="98"/>
      <c r="E24" s="98"/>
      <c r="F24" s="97"/>
      <c r="G24" s="99"/>
      <c r="H24" s="100"/>
      <c r="I24" s="100"/>
      <c r="J24" s="101"/>
      <c r="L24" s="80"/>
      <c r="M24" s="103"/>
      <c r="N24" s="105"/>
      <c r="O24" s="10"/>
      <c r="P24" s="112"/>
      <c r="Q24" s="113"/>
      <c r="R24" s="110"/>
    </row>
    <row r="25" spans="1:18" ht="15" customHeight="1">
      <c r="A25" s="95"/>
      <c r="B25" s="95"/>
      <c r="C25" s="95"/>
      <c r="D25" s="95"/>
      <c r="E25" s="95"/>
      <c r="F25" s="95"/>
      <c r="G25" s="96" t="s">
        <v>8</v>
      </c>
      <c r="H25" s="96"/>
      <c r="I25" s="96"/>
      <c r="J25" s="82"/>
      <c r="K25" s="82"/>
      <c r="L25" s="82"/>
      <c r="M25" s="82"/>
      <c r="N25" s="82"/>
      <c r="O25" s="82"/>
      <c r="P25" s="82"/>
      <c r="Q25" s="82"/>
      <c r="R25" s="82"/>
    </row>
    <row r="26" spans="1:18" s="4" customFormat="1" ht="11.1" customHeight="1">
      <c r="A26" s="11" t="s">
        <v>9</v>
      </c>
      <c r="B26" s="11" t="s">
        <v>10</v>
      </c>
      <c r="C26" s="92" t="s">
        <v>36</v>
      </c>
      <c r="D26" s="92"/>
      <c r="E26" s="92"/>
      <c r="F26" s="11" t="s">
        <v>9</v>
      </c>
      <c r="G26" s="11" t="s">
        <v>10</v>
      </c>
      <c r="H26" s="92" t="s">
        <v>36</v>
      </c>
      <c r="I26" s="92"/>
      <c r="J26" s="92"/>
      <c r="L26" s="92" t="s">
        <v>12</v>
      </c>
      <c r="M26" s="92"/>
      <c r="N26" s="92"/>
      <c r="P26" s="93" t="s">
        <v>13</v>
      </c>
      <c r="Q26" s="93"/>
      <c r="R26" s="93"/>
    </row>
    <row r="27" spans="1:18" ht="15" customHeight="1">
      <c r="A27" s="12" t="s">
        <v>14</v>
      </c>
      <c r="B27" s="60"/>
      <c r="C27" s="94" t="str">
        <f>IF(ISBLANK(B27),"",VLOOKUP(B27,Heimteam!$A$2:$B$14,2,FALSE))</f>
        <v/>
      </c>
      <c r="D27" s="94"/>
      <c r="E27" s="94"/>
      <c r="F27" s="12" t="s">
        <v>16</v>
      </c>
      <c r="G27" s="60"/>
      <c r="H27" s="94" t="str">
        <f>IF(ISBLANK(G27),"",VLOOKUP(G27,Gastteam!$A$2:$B$14,2,FALSE))</f>
        <v/>
      </c>
      <c r="I27" s="94"/>
      <c r="J27" s="94"/>
      <c r="L27" s="13"/>
      <c r="M27" s="33" t="s">
        <v>15</v>
      </c>
      <c r="N27" s="15"/>
      <c r="O27" s="10"/>
      <c r="P27" s="39" t="str">
        <f>IF(L27&lt;"",COUNTIF(L27,3)," ")</f>
        <v xml:space="preserve"> </v>
      </c>
      <c r="Q27" s="40" t="s">
        <v>15</v>
      </c>
      <c r="R27" s="43" t="str">
        <f>IF(N27&lt;"",COUNTIF(N27,3)," ")</f>
        <v xml:space="preserve"> </v>
      </c>
    </row>
    <row r="28" spans="1:18" ht="15" customHeight="1">
      <c r="A28" s="12" t="s">
        <v>16</v>
      </c>
      <c r="B28" s="60"/>
      <c r="C28" s="94" t="str">
        <f>IF(ISBLANK(B28),"",VLOOKUP(B28,Heimteam!$A$2:$B$14,2,FALSE))</f>
        <v/>
      </c>
      <c r="D28" s="94"/>
      <c r="E28" s="94"/>
      <c r="F28" s="12" t="s">
        <v>17</v>
      </c>
      <c r="G28" s="60"/>
      <c r="H28" s="94" t="str">
        <f>IF(ISBLANK(G28),"",VLOOKUP(G28,Gastteam!$A$2:$B$14,2,FALSE))</f>
        <v/>
      </c>
      <c r="I28" s="94"/>
      <c r="J28" s="94"/>
      <c r="L28" s="13"/>
      <c r="M28" s="33" t="s">
        <v>15</v>
      </c>
      <c r="N28" s="15"/>
      <c r="O28" s="10"/>
      <c r="P28" s="42" t="str">
        <f>IF(L28&lt;"",COUNTIF(L28,3)," ")</f>
        <v xml:space="preserve"> </v>
      </c>
      <c r="Q28" s="33" t="s">
        <v>15</v>
      </c>
      <c r="R28" s="43" t="str">
        <f>IF(N28&lt;"",COUNTIF(N28,3)," ")</f>
        <v xml:space="preserve"> </v>
      </c>
    </row>
    <row r="29" spans="1:18" ht="15" customHeight="1">
      <c r="A29" s="12" t="s">
        <v>17</v>
      </c>
      <c r="B29" s="60"/>
      <c r="C29" s="94" t="str">
        <f>IF(ISBLANK(B29),"",VLOOKUP(B29,Heimteam!$A$2:$B$14,2,FALSE))</f>
        <v/>
      </c>
      <c r="D29" s="94"/>
      <c r="E29" s="94"/>
      <c r="F29" s="12" t="s">
        <v>18</v>
      </c>
      <c r="G29" s="60"/>
      <c r="H29" s="94" t="str">
        <f>IF(ISBLANK(G29),"",VLOOKUP(G29,Gastteam!$A$2:$B$14,2,FALSE))</f>
        <v/>
      </c>
      <c r="I29" s="94"/>
      <c r="J29" s="94"/>
      <c r="L29" s="13"/>
      <c r="M29" s="33" t="s">
        <v>15</v>
      </c>
      <c r="N29" s="15"/>
      <c r="O29" s="10"/>
      <c r="P29" s="42" t="str">
        <f>IF(L29&lt;"",COUNTIF(L29,3)," ")</f>
        <v xml:space="preserve"> </v>
      </c>
      <c r="Q29" s="33" t="s">
        <v>15</v>
      </c>
      <c r="R29" s="43" t="str">
        <f>IF(N29&lt;"",COUNTIF(N29,3)," ")</f>
        <v xml:space="preserve"> </v>
      </c>
    </row>
    <row r="30" spans="1:18" ht="15" customHeight="1">
      <c r="A30" s="12" t="s">
        <v>18</v>
      </c>
      <c r="B30" s="60"/>
      <c r="C30" s="94" t="str">
        <f>IF(ISBLANK(B30),"",VLOOKUP(B30,Heimteam!$A$2:$B$14,2,FALSE))</f>
        <v/>
      </c>
      <c r="D30" s="94"/>
      <c r="E30" s="94"/>
      <c r="F30" s="12" t="s">
        <v>14</v>
      </c>
      <c r="G30" s="60"/>
      <c r="H30" s="94" t="str">
        <f>IF(ISBLANK(G30),"",VLOOKUP(G30,Gastteam!$A$2:$B$14,2,FALSE))</f>
        <v/>
      </c>
      <c r="I30" s="94"/>
      <c r="J30" s="94"/>
      <c r="L30" s="13"/>
      <c r="M30" s="33" t="s">
        <v>15</v>
      </c>
      <c r="N30" s="15"/>
      <c r="O30" s="10"/>
      <c r="P30" s="44" t="str">
        <f>IF(L30&lt;"",COUNTIF(L30,3)," ")</f>
        <v xml:space="preserve"> </v>
      </c>
      <c r="Q30" s="45" t="s">
        <v>15</v>
      </c>
      <c r="R30" s="46" t="str">
        <f>IF(N30&lt;"",COUNTIF(N30,3)," ")</f>
        <v xml:space="preserve"> </v>
      </c>
    </row>
    <row r="31" spans="1:18" ht="15" customHeight="1">
      <c r="A31" s="95"/>
      <c r="B31" s="95"/>
      <c r="C31" s="95"/>
      <c r="D31" s="95"/>
      <c r="E31" s="95"/>
      <c r="F31" s="95"/>
      <c r="G31" s="96" t="s">
        <v>19</v>
      </c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4" customFormat="1" ht="11.1" customHeight="1">
      <c r="A32" s="16" t="s">
        <v>9</v>
      </c>
      <c r="B32" s="92" t="s">
        <v>27</v>
      </c>
      <c r="C32" s="92"/>
      <c r="D32" s="92"/>
      <c r="E32" s="92"/>
      <c r="F32" s="16" t="s">
        <v>9</v>
      </c>
      <c r="G32" s="92" t="s">
        <v>36</v>
      </c>
      <c r="H32" s="92"/>
      <c r="I32" s="92"/>
      <c r="J32" s="92"/>
      <c r="L32" s="92" t="s">
        <v>12</v>
      </c>
      <c r="M32" s="92"/>
      <c r="N32" s="92"/>
      <c r="P32" s="93" t="s">
        <v>13</v>
      </c>
      <c r="Q32" s="93"/>
      <c r="R32" s="93"/>
    </row>
    <row r="33" spans="1:18" ht="15" customHeight="1">
      <c r="A33" s="97" t="s">
        <v>14</v>
      </c>
      <c r="B33" s="98"/>
      <c r="C33" s="98"/>
      <c r="D33" s="98"/>
      <c r="E33" s="98"/>
      <c r="F33" s="97" t="s">
        <v>16</v>
      </c>
      <c r="G33" s="99"/>
      <c r="H33" s="100"/>
      <c r="I33" s="100"/>
      <c r="J33" s="101"/>
      <c r="L33" s="79"/>
      <c r="M33" s="102" t="s">
        <v>15</v>
      </c>
      <c r="N33" s="104"/>
      <c r="O33" s="10"/>
      <c r="P33" s="77" t="str">
        <f>IF(L33&lt;"",COUNTIF(L33,3)," ")</f>
        <v xml:space="preserve"> </v>
      </c>
      <c r="Q33" s="106" t="s">
        <v>15</v>
      </c>
      <c r="R33" s="107" t="str">
        <f>IF(N33&lt;"",COUNTIF(N33,3)," ")</f>
        <v xml:space="preserve"> </v>
      </c>
    </row>
    <row r="34" spans="1:18" ht="15" customHeight="1">
      <c r="A34" s="97"/>
      <c r="B34" s="98"/>
      <c r="C34" s="98"/>
      <c r="D34" s="98"/>
      <c r="E34" s="98"/>
      <c r="F34" s="97"/>
      <c r="G34" s="99"/>
      <c r="H34" s="100"/>
      <c r="I34" s="100"/>
      <c r="J34" s="101"/>
      <c r="L34" s="80"/>
      <c r="M34" s="103"/>
      <c r="N34" s="105"/>
      <c r="O34" s="10"/>
      <c r="P34" s="78"/>
      <c r="Q34" s="103"/>
      <c r="R34" s="108"/>
    </row>
    <row r="35" spans="1:18" ht="15" customHeight="1">
      <c r="A35" s="97" t="s">
        <v>16</v>
      </c>
      <c r="B35" s="98"/>
      <c r="C35" s="98"/>
      <c r="D35" s="98"/>
      <c r="E35" s="98"/>
      <c r="F35" s="97" t="s">
        <v>14</v>
      </c>
      <c r="G35" s="99"/>
      <c r="H35" s="100"/>
      <c r="I35" s="100"/>
      <c r="J35" s="101"/>
      <c r="L35" s="79"/>
      <c r="M35" s="102" t="s">
        <v>15</v>
      </c>
      <c r="N35" s="104"/>
      <c r="O35" s="10"/>
      <c r="P35" s="111" t="str">
        <f>IF(L35&lt;"",COUNTIF(L35,3)," ")</f>
        <v xml:space="preserve"> </v>
      </c>
      <c r="Q35" s="102" t="s">
        <v>15</v>
      </c>
      <c r="R35" s="109" t="str">
        <f>IF(N35&lt;"",COUNTIF(N35,3)," ")</f>
        <v xml:space="preserve"> </v>
      </c>
    </row>
    <row r="36" spans="1:18" ht="15" customHeight="1">
      <c r="A36" s="97"/>
      <c r="B36" s="98"/>
      <c r="C36" s="98"/>
      <c r="D36" s="98"/>
      <c r="E36" s="98"/>
      <c r="F36" s="97"/>
      <c r="G36" s="99"/>
      <c r="H36" s="100"/>
      <c r="I36" s="100"/>
      <c r="J36" s="101"/>
      <c r="L36" s="80"/>
      <c r="M36" s="103"/>
      <c r="N36" s="105"/>
      <c r="O36" s="10"/>
      <c r="P36" s="112"/>
      <c r="Q36" s="113"/>
      <c r="R36" s="110"/>
    </row>
    <row r="37" spans="1:18" s="20" customFormat="1" ht="15.95" customHeight="1">
      <c r="A37" s="114"/>
      <c r="B37" s="114"/>
      <c r="C37" s="114"/>
      <c r="D37" s="114"/>
      <c r="E37" s="114"/>
      <c r="F37" s="114"/>
      <c r="G37" s="92" t="s">
        <v>20</v>
      </c>
      <c r="H37" s="92"/>
      <c r="I37" s="92"/>
      <c r="J37" s="92"/>
      <c r="K37" s="4"/>
      <c r="L37" s="17" t="str">
        <f>IF(SUM(L15:L36)=0,"0",SUM(L15:L36))</f>
        <v>0</v>
      </c>
      <c r="M37" s="18" t="s">
        <v>15</v>
      </c>
      <c r="N37" s="19" t="str">
        <f>IF(SUM(N15:N36)=0,"0",SUM(N15:N36))</f>
        <v>0</v>
      </c>
      <c r="O37" s="4"/>
      <c r="P37" s="19" t="str">
        <f>IF(SUM(P15:P36)=0,"0",SUM(P15:P36))</f>
        <v>0</v>
      </c>
      <c r="Q37" s="47" t="s">
        <v>15</v>
      </c>
      <c r="R37" s="19" t="str">
        <f>IF(SUM(R15:R36)=0,"0",SUM(R15:R36))</f>
        <v>0</v>
      </c>
    </row>
    <row r="38" spans="1:18" s="20" customFormat="1" ht="15.9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9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74" t="s">
        <v>29</v>
      </c>
      <c r="N39" s="75"/>
      <c r="O39" s="76"/>
      <c r="P39" s="48" t="s">
        <v>24</v>
      </c>
      <c r="Q39" s="49"/>
      <c r="R39" s="50"/>
    </row>
    <row r="40" spans="1:18" ht="12" customHeight="1">
      <c r="A40" s="115" t="str">
        <f>IF(ISBLANK($D40),"",VLOOKUP($D40,[1]Heimteam!$A$2:$B$14,2,FALSE))</f>
        <v/>
      </c>
      <c r="B40" s="116"/>
      <c r="C40" s="117"/>
      <c r="D40" s="61"/>
      <c r="E40" s="123"/>
      <c r="F40" s="124"/>
      <c r="G40" s="53"/>
      <c r="H40" s="53"/>
      <c r="I40" s="118"/>
      <c r="J40" s="119"/>
      <c r="K40" s="123"/>
      <c r="L40" s="119"/>
      <c r="M40" s="51"/>
      <c r="N40" s="52"/>
      <c r="O40" s="52"/>
      <c r="P40" s="120"/>
      <c r="Q40" s="121"/>
      <c r="R40" s="122"/>
    </row>
    <row r="41" spans="1:18" ht="12" customHeight="1">
      <c r="A41" s="115" t="str">
        <f>IF(ISBLANK($D41),"",VLOOKUP($D41,[1]Heimteam!$A$2:$B$14,2,FALSE))</f>
        <v/>
      </c>
      <c r="B41" s="116"/>
      <c r="C41" s="117"/>
      <c r="D41" s="61"/>
      <c r="E41" s="123"/>
      <c r="F41" s="124"/>
      <c r="G41" s="53"/>
      <c r="H41" s="53"/>
      <c r="I41" s="118"/>
      <c r="J41" s="119"/>
      <c r="K41" s="123"/>
      <c r="L41" s="119"/>
      <c r="M41" s="51"/>
      <c r="N41" s="52"/>
      <c r="O41" s="52"/>
      <c r="P41" s="120"/>
      <c r="Q41" s="121"/>
      <c r="R41" s="122"/>
    </row>
    <row r="42" spans="1:18" ht="12" customHeight="1">
      <c r="A42" s="115" t="str">
        <f>IF(ISBLANK($D42),"",VLOOKUP($D42,[1]Heimteam!$A$2:$B$14,2,FALSE))</f>
        <v/>
      </c>
      <c r="B42" s="116"/>
      <c r="C42" s="117"/>
      <c r="D42" s="61"/>
      <c r="E42" s="123"/>
      <c r="F42" s="124"/>
      <c r="G42" s="53"/>
      <c r="H42" s="53"/>
      <c r="I42" s="118"/>
      <c r="J42" s="119"/>
      <c r="K42" s="123"/>
      <c r="L42" s="119"/>
      <c r="M42" s="51"/>
      <c r="N42" s="52"/>
      <c r="O42" s="52"/>
      <c r="P42" s="120"/>
      <c r="Q42" s="121"/>
      <c r="R42" s="122"/>
    </row>
    <row r="43" spans="1:18" ht="12" customHeight="1">
      <c r="A43" s="115" t="str">
        <f>IF(ISBLANK($D43),"",VLOOKUP($D43,[1]Heimteam!$A$2:$B$14,2,FALSE))</f>
        <v/>
      </c>
      <c r="B43" s="116"/>
      <c r="C43" s="117"/>
      <c r="D43" s="61"/>
      <c r="E43" s="123"/>
      <c r="F43" s="124"/>
      <c r="G43" s="53"/>
      <c r="H43" s="53"/>
      <c r="I43" s="118"/>
      <c r="J43" s="119"/>
      <c r="K43" s="123"/>
      <c r="L43" s="119"/>
      <c r="M43" s="51"/>
      <c r="N43" s="52"/>
      <c r="O43" s="52"/>
      <c r="P43" s="120"/>
      <c r="Q43" s="121"/>
      <c r="R43" s="122"/>
    </row>
    <row r="44" spans="1:18" ht="12" customHeight="1">
      <c r="A44" s="115" t="str">
        <f>IF(ISBLANK($D44),"",VLOOKUP($D44,[1]Heimteam!$A$2:$B$14,2,FALSE))</f>
        <v/>
      </c>
      <c r="B44" s="116"/>
      <c r="C44" s="117"/>
      <c r="D44" s="61"/>
      <c r="E44" s="123"/>
      <c r="F44" s="124"/>
      <c r="G44" s="53"/>
      <c r="H44" s="53"/>
      <c r="I44" s="118"/>
      <c r="J44" s="119"/>
      <c r="K44" s="123"/>
      <c r="L44" s="119"/>
      <c r="M44" s="51"/>
      <c r="N44" s="52"/>
      <c r="O44" s="52"/>
      <c r="P44" s="120"/>
      <c r="Q44" s="121"/>
      <c r="R44" s="122"/>
    </row>
    <row r="45" spans="1:18" ht="12" customHeight="1">
      <c r="A45" s="115" t="str">
        <f>IF(ISBLANK($D45),"",VLOOKUP($D45,[1]Heimteam!$A$2:$B$14,2,FALSE))</f>
        <v/>
      </c>
      <c r="B45" s="116"/>
      <c r="C45" s="117"/>
      <c r="D45" s="62"/>
      <c r="E45" s="123"/>
      <c r="F45" s="124"/>
      <c r="G45" s="56"/>
      <c r="H45" s="56"/>
      <c r="I45" s="118"/>
      <c r="J45" s="119"/>
      <c r="K45" s="123"/>
      <c r="L45" s="119"/>
      <c r="M45" s="54"/>
      <c r="N45" s="55"/>
      <c r="O45" s="55"/>
      <c r="P45" s="120"/>
      <c r="Q45" s="121"/>
      <c r="R45" s="122"/>
    </row>
    <row r="46" spans="1:18" ht="15.95" customHeight="1">
      <c r="B46" s="30" t="s">
        <v>25</v>
      </c>
    </row>
    <row r="47" spans="1:18" ht="15.9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74" t="s">
        <v>29</v>
      </c>
      <c r="N47" s="75"/>
      <c r="O47" s="76"/>
      <c r="P47" s="48" t="s">
        <v>24</v>
      </c>
      <c r="Q47" s="49"/>
      <c r="R47" s="50"/>
    </row>
    <row r="48" spans="1:18" ht="12" customHeight="1">
      <c r="A48" s="125" t="str">
        <f>IF(ISBLANK($D48),"",VLOOKUP($D48,[1]Gastteam!$A$2:$B$14,2,FALSE))</f>
        <v/>
      </c>
      <c r="B48" s="126"/>
      <c r="C48" s="127"/>
      <c r="D48" s="61"/>
      <c r="E48" s="123"/>
      <c r="F48" s="124"/>
      <c r="G48" s="53"/>
      <c r="H48" s="53"/>
      <c r="I48" s="118"/>
      <c r="J48" s="119"/>
      <c r="K48" s="123"/>
      <c r="L48" s="119"/>
      <c r="M48" s="51"/>
      <c r="N48" s="52"/>
      <c r="O48" s="52"/>
      <c r="P48" s="120"/>
      <c r="Q48" s="121"/>
      <c r="R48" s="122"/>
    </row>
    <row r="49" spans="1:256" ht="12" customHeight="1">
      <c r="A49" s="125" t="str">
        <f>IF(ISBLANK($D49),"",VLOOKUP($D49,[1]Gastteam!$A$2:$B$14,2,FALSE))</f>
        <v/>
      </c>
      <c r="B49" s="126"/>
      <c r="C49" s="127"/>
      <c r="D49" s="61"/>
      <c r="E49" s="123"/>
      <c r="F49" s="124"/>
      <c r="G49" s="53"/>
      <c r="H49" s="53"/>
      <c r="I49" s="118"/>
      <c r="J49" s="119"/>
      <c r="K49" s="123"/>
      <c r="L49" s="119"/>
      <c r="M49" s="51"/>
      <c r="N49" s="52"/>
      <c r="O49" s="52"/>
      <c r="P49" s="120"/>
      <c r="Q49" s="121"/>
      <c r="R49" s="122"/>
    </row>
    <row r="50" spans="1:256" ht="12" customHeight="1">
      <c r="A50" s="125" t="str">
        <f>IF(ISBLANK($D50),"",VLOOKUP($D50,[1]Gastteam!$A$2:$B$14,2,FALSE))</f>
        <v/>
      </c>
      <c r="B50" s="126"/>
      <c r="C50" s="127"/>
      <c r="D50" s="61"/>
      <c r="E50" s="123"/>
      <c r="F50" s="124"/>
      <c r="G50" s="53"/>
      <c r="H50" s="53"/>
      <c r="I50" s="118"/>
      <c r="J50" s="119"/>
      <c r="K50" s="123"/>
      <c r="L50" s="119"/>
      <c r="M50" s="51"/>
      <c r="N50" s="52"/>
      <c r="O50" s="52"/>
      <c r="P50" s="120"/>
      <c r="Q50" s="121"/>
      <c r="R50" s="122"/>
    </row>
    <row r="51" spans="1:256" ht="12" customHeight="1">
      <c r="A51" s="125" t="str">
        <f>IF(ISBLANK($D51),"",VLOOKUP($D51,[1]Gastteam!$A$2:$B$14,2,FALSE))</f>
        <v/>
      </c>
      <c r="B51" s="126"/>
      <c r="C51" s="127"/>
      <c r="D51" s="61"/>
      <c r="E51" s="123"/>
      <c r="F51" s="124"/>
      <c r="G51" s="53"/>
      <c r="H51" s="53"/>
      <c r="I51" s="118"/>
      <c r="J51" s="119"/>
      <c r="K51" s="123"/>
      <c r="L51" s="119"/>
      <c r="M51" s="51"/>
      <c r="N51" s="52"/>
      <c r="O51" s="52"/>
      <c r="P51" s="120"/>
      <c r="Q51" s="121"/>
      <c r="R51" s="122"/>
    </row>
    <row r="52" spans="1:256" ht="12" customHeight="1">
      <c r="A52" s="125" t="str">
        <f>IF(ISBLANK($D52),"",VLOOKUP($D52,[1]Gastteam!$A$2:$B$14,2,FALSE))</f>
        <v/>
      </c>
      <c r="B52" s="126"/>
      <c r="C52" s="127"/>
      <c r="D52" s="61"/>
      <c r="E52" s="123"/>
      <c r="F52" s="124"/>
      <c r="G52" s="53"/>
      <c r="H52" s="53"/>
      <c r="I52" s="118"/>
      <c r="J52" s="119"/>
      <c r="K52" s="123"/>
      <c r="L52" s="119"/>
      <c r="M52" s="51"/>
      <c r="N52" s="52"/>
      <c r="O52" s="52"/>
      <c r="P52" s="120"/>
      <c r="Q52" s="121"/>
      <c r="R52" s="122"/>
    </row>
    <row r="53" spans="1:256" ht="12" customHeight="1">
      <c r="A53" s="125" t="str">
        <f>IF(ISBLANK($D53),"",VLOOKUP($D53,[1]Gastteam!$A$2:$B$14,2,FALSE))</f>
        <v/>
      </c>
      <c r="B53" s="126"/>
      <c r="C53" s="127"/>
      <c r="D53" s="62"/>
      <c r="E53" s="123"/>
      <c r="F53" s="124"/>
      <c r="G53" s="56"/>
      <c r="H53" s="56"/>
      <c r="I53" s="118"/>
      <c r="J53" s="119"/>
      <c r="K53" s="123"/>
      <c r="L53" s="119"/>
      <c r="M53" s="54"/>
      <c r="N53" s="55"/>
      <c r="O53" s="55"/>
      <c r="P53" s="120"/>
      <c r="Q53" s="121"/>
      <c r="R53" s="122"/>
    </row>
    <row r="54" spans="1:256" ht="12" customHeight="1"/>
    <row r="55" spans="1:256" ht="15.95" customHeight="1">
      <c r="A55" s="1" t="s">
        <v>40</v>
      </c>
      <c r="D55" s="57"/>
      <c r="E55" s="57"/>
      <c r="F55" s="57"/>
      <c r="G55" s="57"/>
      <c r="H55" s="1" t="s">
        <v>41</v>
      </c>
      <c r="J55" s="57"/>
      <c r="K55" s="57"/>
      <c r="L55" s="57"/>
      <c r="M55" s="57"/>
      <c r="N55" s="57"/>
      <c r="O55" s="57"/>
      <c r="P55" s="57"/>
      <c r="Q55" s="57"/>
      <c r="R55" s="57"/>
      <c r="S55" s="28"/>
    </row>
    <row r="56" spans="1:256" ht="15.75" customHeight="1">
      <c r="A56" s="35" t="s">
        <v>30</v>
      </c>
    </row>
    <row r="57" spans="1:256" ht="1.5" hidden="1" customHeight="1"/>
    <row r="58" spans="1:256" ht="15.75" hidden="1" customHeight="1"/>
    <row r="59" spans="1:256" ht="15.75" hidden="1" customHeight="1"/>
    <row r="60" spans="1:256" ht="74.25" customHeight="1">
      <c r="A60" s="128" t="s">
        <v>39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2" spans="1:256" ht="15.95" customHeight="1">
      <c r="G62" s="63"/>
    </row>
    <row r="63" spans="1:256" ht="15.95" customHeight="1">
      <c r="G63" s="63"/>
    </row>
  </sheetData>
  <mergeCells count="179">
    <mergeCell ref="A60:R60"/>
    <mergeCell ref="P48:R48"/>
    <mergeCell ref="P49:R49"/>
    <mergeCell ref="P50:R50"/>
    <mergeCell ref="P51:R51"/>
    <mergeCell ref="P52:R52"/>
    <mergeCell ref="P53:R53"/>
    <mergeCell ref="K48:L48"/>
    <mergeCell ref="K49:L49"/>
    <mergeCell ref="K50:L50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A35:A36"/>
    <mergeCell ref="B35:E35"/>
    <mergeCell ref="A40:C40"/>
    <mergeCell ref="A41:C41"/>
    <mergeCell ref="A42:C42"/>
    <mergeCell ref="I40:J40"/>
    <mergeCell ref="I41:J41"/>
    <mergeCell ref="I42:J42"/>
    <mergeCell ref="P40:R40"/>
    <mergeCell ref="P41:R41"/>
    <mergeCell ref="P42:R42"/>
    <mergeCell ref="F35:F36"/>
    <mergeCell ref="G35:J35"/>
    <mergeCell ref="L35:L36"/>
    <mergeCell ref="M35:M36"/>
    <mergeCell ref="M39:O39"/>
    <mergeCell ref="N33:N34"/>
    <mergeCell ref="P33:P34"/>
    <mergeCell ref="A37:F37"/>
    <mergeCell ref="G37:J37"/>
    <mergeCell ref="N35:N36"/>
    <mergeCell ref="P35:P36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Q35:Q36"/>
    <mergeCell ref="R35:R36"/>
    <mergeCell ref="B36:E36"/>
    <mergeCell ref="G36:J3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1" right="0.23622047244094491" top="0" bottom="0.55118110236220474" header="0.31496062992125984" footer="0.31496062992125984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"/>
    </sheetView>
  </sheetViews>
  <sheetFormatPr baseColWidth="10" defaultColWidth="9.875" defaultRowHeight="12.75"/>
  <cols>
    <col min="1" max="1" width="9.875" style="29" customWidth="1"/>
    <col min="2" max="2" width="19.25" style="29" bestFit="1" customWidth="1"/>
    <col min="3" max="8" width="9.875" style="29"/>
    <col min="9" max="9" width="32.375" style="29" customWidth="1"/>
    <col min="10" max="16384" width="9.875" style="29"/>
  </cols>
  <sheetData>
    <row r="1" spans="1:9" ht="14.25">
      <c r="A1" s="29" t="s">
        <v>9</v>
      </c>
      <c r="B1" s="29" t="s">
        <v>11</v>
      </c>
      <c r="I1" s="72"/>
    </row>
    <row r="2" spans="1:9" ht="14.25">
      <c r="A2" s="58">
        <v>11</v>
      </c>
      <c r="B2" s="69" t="s">
        <v>60</v>
      </c>
      <c r="I2" s="73"/>
    </row>
    <row r="3" spans="1:9" ht="14.25">
      <c r="A3" s="58">
        <v>4</v>
      </c>
      <c r="B3" s="29" t="s">
        <v>61</v>
      </c>
      <c r="I3" s="73"/>
    </row>
    <row r="4" spans="1:9" ht="14.25">
      <c r="A4" s="58">
        <v>3</v>
      </c>
      <c r="B4" s="29" t="s">
        <v>62</v>
      </c>
      <c r="I4" s="73"/>
    </row>
    <row r="5" spans="1:9" ht="14.25">
      <c r="A5" s="58">
        <v>10</v>
      </c>
      <c r="B5" s="58" t="s">
        <v>63</v>
      </c>
      <c r="I5" s="73"/>
    </row>
    <row r="6" spans="1:9" ht="14.25">
      <c r="A6" s="58">
        <v>2</v>
      </c>
      <c r="B6" s="58" t="s">
        <v>64</v>
      </c>
      <c r="I6" s="73"/>
    </row>
    <row r="7" spans="1:9" ht="14.25">
      <c r="A7" s="58">
        <v>5</v>
      </c>
      <c r="B7" s="29" t="s">
        <v>65</v>
      </c>
      <c r="I7" s="73"/>
    </row>
    <row r="8" spans="1:9" ht="14.25">
      <c r="A8" s="58">
        <v>1</v>
      </c>
      <c r="B8" s="29" t="s">
        <v>66</v>
      </c>
      <c r="I8" s="73"/>
    </row>
    <row r="9" spans="1:9" ht="14.25">
      <c r="A9" s="58">
        <v>6</v>
      </c>
      <c r="B9" s="29" t="s">
        <v>67</v>
      </c>
      <c r="I9" s="73"/>
    </row>
    <row r="10" spans="1:9" ht="14.25">
      <c r="A10" s="58">
        <v>12</v>
      </c>
      <c r="B10" s="29" t="s">
        <v>68</v>
      </c>
      <c r="I10" s="73"/>
    </row>
    <row r="11" spans="1:9" ht="14.25">
      <c r="A11" s="58">
        <v>7</v>
      </c>
      <c r="B11" s="29" t="s">
        <v>69</v>
      </c>
      <c r="I11" s="73"/>
    </row>
    <row r="12" spans="1:9" ht="14.25">
      <c r="A12" s="58">
        <v>8</v>
      </c>
      <c r="B12" s="29" t="s">
        <v>70</v>
      </c>
      <c r="I12" s="73"/>
    </row>
    <row r="13" spans="1:9" ht="14.25">
      <c r="A13" s="58">
        <v>9</v>
      </c>
      <c r="B13" s="29" t="s">
        <v>71</v>
      </c>
      <c r="I13" s="73"/>
    </row>
    <row r="14" spans="1:9">
      <c r="A14" s="58"/>
    </row>
    <row r="15" spans="1:9" ht="14.25">
      <c r="I15" s="72"/>
    </row>
    <row r="17" spans="9:9" ht="14.25">
      <c r="I17" s="72"/>
    </row>
    <row r="19" spans="9:9" ht="14.25">
      <c r="I19" s="72"/>
    </row>
    <row r="21" spans="9:9" ht="14.25">
      <c r="I21" s="72"/>
    </row>
    <row r="23" spans="9:9" ht="14.25">
      <c r="I23" s="72"/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" sqref="A2:A14"/>
    </sheetView>
  </sheetViews>
  <sheetFormatPr baseColWidth="10" defaultRowHeight="14.25"/>
  <sheetData>
    <row r="1" spans="1:2">
      <c r="A1" t="s">
        <v>9</v>
      </c>
      <c r="B1" t="s">
        <v>11</v>
      </c>
    </row>
    <row r="2" spans="1:2">
      <c r="A2" s="59">
        <v>4</v>
      </c>
      <c r="B2" t="s">
        <v>34</v>
      </c>
    </row>
    <row r="3" spans="1:2">
      <c r="A3" s="59">
        <v>14</v>
      </c>
      <c r="B3" t="s">
        <v>35</v>
      </c>
    </row>
    <row r="4" spans="1:2">
      <c r="A4" s="59"/>
    </row>
    <row r="5" spans="1:2">
      <c r="A5" s="59"/>
    </row>
    <row r="6" spans="1:2">
      <c r="A6" s="59"/>
    </row>
    <row r="7" spans="1:2">
      <c r="A7" s="59"/>
    </row>
    <row r="8" spans="1:2">
      <c r="A8" s="59"/>
    </row>
    <row r="9" spans="1:2">
      <c r="A9" s="59"/>
    </row>
    <row r="10" spans="1:2">
      <c r="A10" s="59"/>
    </row>
    <row r="11" spans="1:2">
      <c r="A11" s="59"/>
    </row>
    <row r="12" spans="1:2">
      <c r="A12" s="59"/>
    </row>
    <row r="13" spans="1:2">
      <c r="A13" s="59"/>
    </row>
    <row r="14" spans="1:2">
      <c r="A14" s="5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10" sqref="H10"/>
    </sheetView>
  </sheetViews>
  <sheetFormatPr baseColWidth="10" defaultRowHeight="14.25"/>
  <cols>
    <col min="5" max="5" width="22.75" bestFit="1" customWidth="1"/>
    <col min="6" max="6" width="31.5" customWidth="1"/>
    <col min="7" max="7" width="18" bestFit="1" customWidth="1"/>
    <col min="8" max="8" width="17.75" bestFit="1" customWidth="1"/>
  </cols>
  <sheetData>
    <row r="1" spans="1:10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J1" t="s">
        <v>50</v>
      </c>
    </row>
    <row r="2" spans="1:10">
      <c r="A2">
        <v>1</v>
      </c>
      <c r="B2">
        <v>2</v>
      </c>
      <c r="C2" s="67">
        <v>44079</v>
      </c>
      <c r="D2" s="68">
        <v>0.79166666666666663</v>
      </c>
      <c r="E2" t="s">
        <v>51</v>
      </c>
      <c r="F2" t="s">
        <v>52</v>
      </c>
      <c r="G2">
        <v>168</v>
      </c>
      <c r="H2">
        <v>113</v>
      </c>
      <c r="J2">
        <v>5</v>
      </c>
    </row>
    <row r="3" spans="1:10">
      <c r="A3">
        <v>2</v>
      </c>
      <c r="B3">
        <v>7</v>
      </c>
      <c r="C3" s="67">
        <v>44100</v>
      </c>
      <c r="D3" s="68">
        <v>0.625</v>
      </c>
      <c r="E3" t="s">
        <v>51</v>
      </c>
      <c r="F3" t="s">
        <v>53</v>
      </c>
      <c r="G3">
        <v>168</v>
      </c>
      <c r="H3">
        <v>116</v>
      </c>
      <c r="J3">
        <v>5</v>
      </c>
    </row>
    <row r="4" spans="1:10">
      <c r="A4">
        <v>3</v>
      </c>
      <c r="B4">
        <v>13</v>
      </c>
      <c r="C4" s="67">
        <v>44107</v>
      </c>
      <c r="D4" s="68">
        <v>0.79166666666666663</v>
      </c>
      <c r="E4" t="s">
        <v>54</v>
      </c>
      <c r="F4" t="s">
        <v>51</v>
      </c>
      <c r="G4">
        <v>115</v>
      </c>
      <c r="H4">
        <v>168</v>
      </c>
      <c r="J4">
        <v>5</v>
      </c>
    </row>
    <row r="5" spans="1:10">
      <c r="A5">
        <v>4</v>
      </c>
      <c r="B5">
        <v>19</v>
      </c>
      <c r="C5" s="67">
        <v>44114</v>
      </c>
      <c r="D5" s="68">
        <v>0.8125</v>
      </c>
      <c r="E5" t="s">
        <v>51</v>
      </c>
      <c r="F5" t="s">
        <v>55</v>
      </c>
      <c r="G5">
        <v>168</v>
      </c>
      <c r="H5">
        <v>172</v>
      </c>
      <c r="J5">
        <v>5</v>
      </c>
    </row>
    <row r="6" spans="1:10">
      <c r="A6">
        <v>5</v>
      </c>
      <c r="B6">
        <v>21</v>
      </c>
      <c r="C6" s="67">
        <v>44142</v>
      </c>
      <c r="D6" s="68">
        <v>0.79166666666666663</v>
      </c>
      <c r="E6" s="70" t="s">
        <v>56</v>
      </c>
      <c r="F6" t="s">
        <v>51</v>
      </c>
      <c r="G6">
        <v>129</v>
      </c>
      <c r="H6">
        <v>168</v>
      </c>
      <c r="J6">
        <v>5</v>
      </c>
    </row>
    <row r="7" spans="1:10">
      <c r="A7">
        <v>6</v>
      </c>
      <c r="B7">
        <v>30</v>
      </c>
      <c r="C7" s="67">
        <v>44149</v>
      </c>
      <c r="D7" s="68">
        <v>0.625</v>
      </c>
      <c r="E7" s="69" t="s">
        <v>51</v>
      </c>
      <c r="F7" s="69" t="s">
        <v>57</v>
      </c>
      <c r="G7">
        <v>168</v>
      </c>
      <c r="H7">
        <v>114</v>
      </c>
      <c r="J7">
        <v>5</v>
      </c>
    </row>
    <row r="8" spans="1:10">
      <c r="A8">
        <v>7</v>
      </c>
      <c r="B8">
        <v>35</v>
      </c>
      <c r="C8" s="67">
        <v>44170</v>
      </c>
      <c r="D8" s="68">
        <v>0.79166666666666663</v>
      </c>
      <c r="E8" s="71" t="s">
        <v>58</v>
      </c>
      <c r="F8" t="s">
        <v>51</v>
      </c>
      <c r="G8">
        <v>128</v>
      </c>
      <c r="H8">
        <v>168</v>
      </c>
      <c r="J8">
        <v>5</v>
      </c>
    </row>
    <row r="9" spans="1:10">
      <c r="A9">
        <v>8</v>
      </c>
      <c r="B9">
        <v>43</v>
      </c>
      <c r="C9" s="67">
        <v>44177</v>
      </c>
      <c r="D9" s="68">
        <v>0.8125</v>
      </c>
      <c r="E9" t="s">
        <v>51</v>
      </c>
      <c r="F9" t="s">
        <v>59</v>
      </c>
      <c r="G9">
        <v>168</v>
      </c>
      <c r="H9">
        <v>144</v>
      </c>
      <c r="J9">
        <v>5</v>
      </c>
    </row>
    <row r="10" spans="1:10">
      <c r="A10">
        <v>9</v>
      </c>
      <c r="J10">
        <v>5</v>
      </c>
    </row>
    <row r="11" spans="1:10">
      <c r="A11">
        <v>10</v>
      </c>
      <c r="J11">
        <v>5</v>
      </c>
    </row>
    <row r="12" spans="1:10">
      <c r="A12">
        <v>11</v>
      </c>
      <c r="J12">
        <v>5</v>
      </c>
    </row>
    <row r="13" spans="1:10">
      <c r="A13">
        <v>12</v>
      </c>
      <c r="J13">
        <v>5</v>
      </c>
    </row>
    <row r="14" spans="1:10">
      <c r="A14">
        <v>13</v>
      </c>
      <c r="J14">
        <v>5</v>
      </c>
    </row>
    <row r="15" spans="1:10">
      <c r="A15">
        <v>14</v>
      </c>
      <c r="J15">
        <v>5</v>
      </c>
    </row>
    <row r="16" spans="1:10">
      <c r="A16">
        <v>15</v>
      </c>
      <c r="J16">
        <v>5</v>
      </c>
    </row>
    <row r="17" spans="1:10">
      <c r="A17">
        <v>16</v>
      </c>
      <c r="J17">
        <v>5</v>
      </c>
    </row>
    <row r="18" spans="1:10">
      <c r="A18">
        <v>17</v>
      </c>
      <c r="J18">
        <v>5</v>
      </c>
    </row>
    <row r="19" spans="1:10">
      <c r="A19">
        <v>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DBH-BKL</vt:lpstr>
      <vt:lpstr>Heimteam</vt:lpstr>
      <vt:lpstr>Gastteam</vt:lpstr>
      <vt:lpstr>Spieltag</vt:lpstr>
      <vt:lpstr>'DBH-BKL'!Druckbereich</vt:lpstr>
      <vt:lpstr>Gast</vt:lpstr>
      <vt:lpstr>'DBH-BKL'!Heim</vt:lpstr>
      <vt:lpstr>Heim</vt:lpstr>
      <vt:lpstr>Heim2</vt:lpstr>
      <vt:lpstr>Heim3</vt:lpstr>
      <vt:lpstr>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Klaus May</cp:lastModifiedBy>
  <cp:revision>2</cp:revision>
  <cp:lastPrinted>2019-08-15T08:55:21Z</cp:lastPrinted>
  <dcterms:created xsi:type="dcterms:W3CDTF">2017-05-15T14:38:44Z</dcterms:created>
  <dcterms:modified xsi:type="dcterms:W3CDTF">2020-09-07T17:21:57Z</dcterms:modified>
</cp:coreProperties>
</file>